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附件一" sheetId="1" r:id="rId1"/>
    <sheet name="附件二高职" sheetId="2" r:id="rId2"/>
    <sheet name="附件三五年制" sheetId="3" r:id="rId3"/>
    <sheet name="附件四社会扩招" sheetId="4" r:id="rId4"/>
    <sheet name="附件五校团学组织" sheetId="5" r:id="rId5"/>
  </sheets>
  <definedNames>
    <definedName name="_xlnm.Print_Titles" localSheetId="1">'附件二高职'!$1:$3</definedName>
  </definedNames>
  <calcPr fullCalcOnLoad="1"/>
</workbook>
</file>

<file path=xl/sharedStrings.xml><?xml version="1.0" encoding="utf-8"?>
<sst xmlns="http://schemas.openxmlformats.org/spreadsheetml/2006/main" count="198" uniqueCount="50">
  <si>
    <t>附件一：
        2021—2022学年度先进班集体名额分配表（10%）</t>
  </si>
  <si>
    <t>学院</t>
  </si>
  <si>
    <t>班级数</t>
  </si>
  <si>
    <t>先进班集体</t>
  </si>
  <si>
    <t>信息技术学院</t>
  </si>
  <si>
    <t>管理服务学院</t>
  </si>
  <si>
    <t>现代商务学院</t>
  </si>
  <si>
    <t>机电工程学院</t>
  </si>
  <si>
    <t>建筑工程学院</t>
  </si>
  <si>
    <t>农林与服务学院</t>
  </si>
  <si>
    <t>总  计</t>
  </si>
  <si>
    <t>附件二：                        2021—2022学年度学生评优名额分配表（高职）</t>
  </si>
  <si>
    <t>二级学院</t>
  </si>
  <si>
    <t>年级</t>
  </si>
  <si>
    <t>学生人数</t>
  </si>
  <si>
    <t>奖学金</t>
  </si>
  <si>
    <t>三好学生</t>
  </si>
  <si>
    <t>优秀学生干部</t>
  </si>
  <si>
    <t>奖品总计金额（元）</t>
  </si>
  <si>
    <t>奖学金总计金额（元）</t>
  </si>
  <si>
    <t>等级</t>
  </si>
  <si>
    <t>比例</t>
  </si>
  <si>
    <t>人均金额</t>
  </si>
  <si>
    <t>人数</t>
  </si>
  <si>
    <t>小计金额</t>
  </si>
  <si>
    <t>2020级
2021级</t>
  </si>
  <si>
    <t>一</t>
  </si>
  <si>
    <t>二</t>
  </si>
  <si>
    <t>三</t>
  </si>
  <si>
    <t>合计</t>
  </si>
  <si>
    <t>奖品和奖学金总计金额（元）</t>
  </si>
  <si>
    <t>注:含2018.2019级五年制</t>
  </si>
  <si>
    <t>附件三：                  2021—2022学年度学生评优名额分配表（五年一贯制）</t>
  </si>
  <si>
    <t>小计金额（元）</t>
  </si>
  <si>
    <t>2021（电大校区）</t>
  </si>
  <si>
    <t>2021（技师校区）</t>
  </si>
  <si>
    <t>农林与服装学院</t>
  </si>
  <si>
    <t>附件四：                      2021-2022学年度学生评优名额分配表（社会扩招）</t>
  </si>
  <si>
    <t>优秀学生</t>
  </si>
  <si>
    <t>2020级</t>
  </si>
  <si>
    <t>化工产业学院</t>
  </si>
  <si>
    <t>成教部</t>
  </si>
  <si>
    <t>附件五：2021-2022学年度校团学组织优秀个人名额分配表</t>
  </si>
  <si>
    <t>部门</t>
  </si>
  <si>
    <t>优秀学生干部
（10%）</t>
  </si>
  <si>
    <t>校学生会</t>
  </si>
  <si>
    <t>社团联合会
（含53个社团
负责人各2个）</t>
  </si>
  <si>
    <t>广播站</t>
  </si>
  <si>
    <t>秦潭学子</t>
  </si>
  <si>
    <t>团团工作室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</si>
</sst>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.00_);[Red]\(#,##0.00\)"/>
  </numFmts>
  <fonts count="3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宋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8" fillId="3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13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7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7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8" fontId="1" fillId="0" borderId="11" xfId="0" applyNumberFormat="1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7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7" fontId="9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7" fontId="37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7" fontId="10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9" fontId="10" fillId="0" borderId="11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22" sqref="C22"/>
    </sheetView>
  </sheetViews>
  <sheetFormatPr defaultColWidth="9.00390625" defaultRowHeight="14.25"/>
  <cols>
    <col min="1" max="1" width="21.00390625" style="0" customWidth="1"/>
    <col min="2" max="2" width="24.50390625" style="0" customWidth="1"/>
    <col min="3" max="3" width="28.00390625" style="0" customWidth="1"/>
  </cols>
  <sheetData>
    <row r="1" spans="1:3" ht="65.25" customHeight="1">
      <c r="A1" s="64" t="s">
        <v>0</v>
      </c>
      <c r="B1" s="65"/>
      <c r="C1" s="65"/>
    </row>
    <row r="3" spans="1:3" ht="27.75" customHeight="1">
      <c r="A3" s="66" t="s">
        <v>1</v>
      </c>
      <c r="B3" s="66" t="s">
        <v>2</v>
      </c>
      <c r="C3" s="66" t="s">
        <v>3</v>
      </c>
    </row>
    <row r="4" spans="1:3" ht="27" customHeight="1">
      <c r="A4" s="67" t="s">
        <v>4</v>
      </c>
      <c r="B4" s="68">
        <v>38</v>
      </c>
      <c r="C4" s="69">
        <v>4</v>
      </c>
    </row>
    <row r="5" spans="1:3" ht="27" customHeight="1">
      <c r="A5" s="67" t="s">
        <v>5</v>
      </c>
      <c r="B5" s="68">
        <v>35</v>
      </c>
      <c r="C5" s="69">
        <v>4</v>
      </c>
    </row>
    <row r="6" spans="1:3" ht="27" customHeight="1">
      <c r="A6" s="67" t="s">
        <v>6</v>
      </c>
      <c r="B6" s="68">
        <v>31</v>
      </c>
      <c r="C6" s="69">
        <v>3</v>
      </c>
    </row>
    <row r="7" spans="1:3" ht="27" customHeight="1">
      <c r="A7" s="67" t="s">
        <v>7</v>
      </c>
      <c r="B7" s="68">
        <v>36</v>
      </c>
      <c r="C7" s="69">
        <v>4</v>
      </c>
    </row>
    <row r="8" spans="1:3" ht="27" customHeight="1">
      <c r="A8" s="67" t="s">
        <v>8</v>
      </c>
      <c r="B8" s="68">
        <v>18</v>
      </c>
      <c r="C8" s="69">
        <v>2</v>
      </c>
    </row>
    <row r="9" spans="1:3" ht="27" customHeight="1">
      <c r="A9" s="70" t="s">
        <v>9</v>
      </c>
      <c r="B9" s="68">
        <v>17</v>
      </c>
      <c r="C9" s="69">
        <v>2</v>
      </c>
    </row>
    <row r="10" spans="1:3" ht="27.75" customHeight="1">
      <c r="A10" s="67" t="s">
        <v>10</v>
      </c>
      <c r="B10" s="68">
        <f>SUM(B4:B9)</f>
        <v>175</v>
      </c>
      <c r="C10" s="69">
        <f>SUM(C4:C9)</f>
        <v>19</v>
      </c>
    </row>
  </sheetData>
  <sheetProtection/>
  <mergeCells count="1">
    <mergeCell ref="A1:C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130" zoomScaleNormal="130" workbookViewId="0" topLeftCell="A1">
      <selection activeCell="M22" sqref="M22:N22"/>
    </sheetView>
  </sheetViews>
  <sheetFormatPr defaultColWidth="9.00390625" defaultRowHeight="14.25"/>
  <cols>
    <col min="1" max="1" width="15.25390625" style="48" customWidth="1"/>
    <col min="2" max="2" width="7.25390625" style="0" customWidth="1"/>
    <col min="3" max="3" width="10.125" style="0" customWidth="1"/>
    <col min="4" max="4" width="5.25390625" style="0" customWidth="1"/>
    <col min="5" max="5" width="4.50390625" style="0" customWidth="1"/>
    <col min="6" max="6" width="8.125" style="0" customWidth="1"/>
    <col min="7" max="7" width="5.625" style="0" customWidth="1"/>
    <col min="8" max="8" width="11.875" style="49" customWidth="1"/>
    <col min="9" max="9" width="5.75390625" style="0" customWidth="1"/>
    <col min="10" max="10" width="4.875" style="0" customWidth="1"/>
    <col min="11" max="11" width="6.00390625" style="0" customWidth="1"/>
    <col min="12" max="12" width="5.625" style="0" customWidth="1"/>
    <col min="13" max="13" width="10.75390625" style="50" customWidth="1"/>
    <col min="14" max="14" width="11.625" style="50" customWidth="1"/>
  </cols>
  <sheetData>
    <row r="1" spans="1:14" ht="18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 customHeight="1">
      <c r="A2" s="51" t="s">
        <v>12</v>
      </c>
      <c r="B2" s="24" t="s">
        <v>13</v>
      </c>
      <c r="C2" s="24" t="s">
        <v>14</v>
      </c>
      <c r="D2" s="24" t="s">
        <v>15</v>
      </c>
      <c r="E2" s="24"/>
      <c r="F2" s="24"/>
      <c r="G2" s="24"/>
      <c r="H2" s="24"/>
      <c r="I2" s="24" t="s">
        <v>16</v>
      </c>
      <c r="J2" s="24"/>
      <c r="K2" s="24" t="s">
        <v>17</v>
      </c>
      <c r="L2" s="24"/>
      <c r="M2" s="40" t="s">
        <v>18</v>
      </c>
      <c r="N2" s="40" t="s">
        <v>19</v>
      </c>
    </row>
    <row r="3" spans="1:14" ht="12.75" customHeight="1">
      <c r="A3" s="51"/>
      <c r="B3" s="24"/>
      <c r="C3" s="24"/>
      <c r="D3" s="24" t="s">
        <v>20</v>
      </c>
      <c r="E3" s="24" t="s">
        <v>21</v>
      </c>
      <c r="F3" s="24" t="s">
        <v>22</v>
      </c>
      <c r="G3" s="24" t="s">
        <v>23</v>
      </c>
      <c r="H3" s="25" t="s">
        <v>24</v>
      </c>
      <c r="I3" s="41" t="s">
        <v>21</v>
      </c>
      <c r="J3" s="24" t="s">
        <v>23</v>
      </c>
      <c r="K3" s="41" t="s">
        <v>21</v>
      </c>
      <c r="L3" s="24" t="s">
        <v>23</v>
      </c>
      <c r="M3" s="40"/>
      <c r="N3" s="40"/>
    </row>
    <row r="4" spans="1:14" s="46" customFormat="1" ht="15" customHeight="1">
      <c r="A4" s="52" t="s">
        <v>4</v>
      </c>
      <c r="B4" s="37" t="s">
        <v>25</v>
      </c>
      <c r="C4" s="42">
        <v>1595</v>
      </c>
      <c r="D4" s="29" t="s">
        <v>26</v>
      </c>
      <c r="E4" s="30">
        <v>0.03</v>
      </c>
      <c r="F4" s="29">
        <v>2000</v>
      </c>
      <c r="G4" s="53">
        <v>48</v>
      </c>
      <c r="H4" s="54">
        <f>F4*G4</f>
        <v>96000</v>
      </c>
      <c r="I4" s="30">
        <v>0.1</v>
      </c>
      <c r="J4" s="53">
        <v>160</v>
      </c>
      <c r="K4" s="61">
        <v>0.05</v>
      </c>
      <c r="L4" s="53">
        <v>80</v>
      </c>
      <c r="M4" s="62">
        <f>(J4+L4)*30</f>
        <v>7200</v>
      </c>
      <c r="N4" s="62">
        <f>SUM(H4:H6)</f>
        <v>264000</v>
      </c>
    </row>
    <row r="5" spans="1:14" s="46" customFormat="1" ht="12" customHeight="1">
      <c r="A5" s="52"/>
      <c r="B5" s="28"/>
      <c r="C5" s="42"/>
      <c r="D5" s="29" t="s">
        <v>27</v>
      </c>
      <c r="E5" s="30">
        <v>0.06</v>
      </c>
      <c r="F5" s="29">
        <v>1000</v>
      </c>
      <c r="G5" s="53">
        <v>96</v>
      </c>
      <c r="H5" s="54">
        <f aca="true" t="shared" si="0" ref="H5:H21">F5*G5</f>
        <v>96000</v>
      </c>
      <c r="I5" s="30"/>
      <c r="J5" s="53"/>
      <c r="K5" s="61"/>
      <c r="L5" s="53"/>
      <c r="M5" s="62"/>
      <c r="N5" s="62"/>
    </row>
    <row r="6" spans="1:14" s="46" customFormat="1" ht="13.5" customHeight="1">
      <c r="A6" s="52"/>
      <c r="B6" s="28"/>
      <c r="C6" s="42"/>
      <c r="D6" s="29" t="s">
        <v>28</v>
      </c>
      <c r="E6" s="30">
        <v>0.09</v>
      </c>
      <c r="F6" s="29">
        <v>500</v>
      </c>
      <c r="G6" s="53">
        <v>144</v>
      </c>
      <c r="H6" s="54">
        <f t="shared" si="0"/>
        <v>72000</v>
      </c>
      <c r="I6" s="30"/>
      <c r="J6" s="53"/>
      <c r="K6" s="61"/>
      <c r="L6" s="53"/>
      <c r="M6" s="62"/>
      <c r="N6" s="62"/>
    </row>
    <row r="7" spans="1:14" s="46" customFormat="1" ht="10.5" customHeight="1">
      <c r="A7" s="52" t="s">
        <v>5</v>
      </c>
      <c r="B7" s="37" t="s">
        <v>25</v>
      </c>
      <c r="C7" s="42">
        <v>1046</v>
      </c>
      <c r="D7" s="29" t="s">
        <v>26</v>
      </c>
      <c r="E7" s="30">
        <v>0.03</v>
      </c>
      <c r="F7" s="29">
        <v>2000</v>
      </c>
      <c r="G7" s="53">
        <v>31</v>
      </c>
      <c r="H7" s="54">
        <f t="shared" si="0"/>
        <v>62000</v>
      </c>
      <c r="I7" s="30">
        <v>0.1</v>
      </c>
      <c r="J7" s="53">
        <v>105</v>
      </c>
      <c r="K7" s="61">
        <v>0.05</v>
      </c>
      <c r="L7" s="53">
        <v>52</v>
      </c>
      <c r="M7" s="62">
        <f>(J7+L7)*30</f>
        <v>4710</v>
      </c>
      <c r="N7" s="62">
        <f>SUM(H7:H9)</f>
        <v>172000</v>
      </c>
    </row>
    <row r="8" spans="1:14" s="46" customFormat="1" ht="13.5" customHeight="1">
      <c r="A8" s="52"/>
      <c r="B8" s="28"/>
      <c r="C8" s="42"/>
      <c r="D8" s="29" t="s">
        <v>27</v>
      </c>
      <c r="E8" s="30">
        <v>0.06</v>
      </c>
      <c r="F8" s="29">
        <v>1000</v>
      </c>
      <c r="G8" s="53">
        <v>63</v>
      </c>
      <c r="H8" s="54">
        <f t="shared" si="0"/>
        <v>63000</v>
      </c>
      <c r="I8" s="30"/>
      <c r="J8" s="53"/>
      <c r="K8" s="61"/>
      <c r="L8" s="53"/>
      <c r="M8" s="62"/>
      <c r="N8" s="62"/>
    </row>
    <row r="9" spans="1:14" s="46" customFormat="1" ht="12" customHeight="1">
      <c r="A9" s="52"/>
      <c r="B9" s="28"/>
      <c r="C9" s="42"/>
      <c r="D9" s="29" t="s">
        <v>28</v>
      </c>
      <c r="E9" s="30">
        <v>0.09</v>
      </c>
      <c r="F9" s="29">
        <v>500</v>
      </c>
      <c r="G9" s="53">
        <v>94</v>
      </c>
      <c r="H9" s="54">
        <f t="shared" si="0"/>
        <v>47000</v>
      </c>
      <c r="I9" s="30"/>
      <c r="J9" s="53"/>
      <c r="K9" s="61"/>
      <c r="L9" s="53"/>
      <c r="M9" s="62"/>
      <c r="N9" s="62"/>
    </row>
    <row r="10" spans="1:14" s="46" customFormat="1" ht="12" customHeight="1">
      <c r="A10" s="52" t="s">
        <v>6</v>
      </c>
      <c r="B10" s="37" t="s">
        <v>25</v>
      </c>
      <c r="C10" s="42">
        <v>1114</v>
      </c>
      <c r="D10" s="29" t="s">
        <v>26</v>
      </c>
      <c r="E10" s="30">
        <v>0.03</v>
      </c>
      <c r="F10" s="29">
        <v>2000</v>
      </c>
      <c r="G10" s="53">
        <v>33</v>
      </c>
      <c r="H10" s="54">
        <f t="shared" si="0"/>
        <v>66000</v>
      </c>
      <c r="I10" s="30">
        <v>0.1</v>
      </c>
      <c r="J10" s="53">
        <v>111</v>
      </c>
      <c r="K10" s="61">
        <v>0.05</v>
      </c>
      <c r="L10" s="53">
        <v>56</v>
      </c>
      <c r="M10" s="62">
        <f>(J10+L10)*30</f>
        <v>5010</v>
      </c>
      <c r="N10" s="62">
        <f>SUM(H10:H12)</f>
        <v>183000</v>
      </c>
    </row>
    <row r="11" spans="1:14" s="46" customFormat="1" ht="9.75" customHeight="1">
      <c r="A11" s="52"/>
      <c r="B11" s="28"/>
      <c r="C11" s="42"/>
      <c r="D11" s="29" t="s">
        <v>27</v>
      </c>
      <c r="E11" s="30">
        <v>0.06</v>
      </c>
      <c r="F11" s="29">
        <v>1000</v>
      </c>
      <c r="G11" s="53">
        <v>67</v>
      </c>
      <c r="H11" s="54">
        <f t="shared" si="0"/>
        <v>67000</v>
      </c>
      <c r="I11" s="30"/>
      <c r="J11" s="53"/>
      <c r="K11" s="61"/>
      <c r="L11" s="53"/>
      <c r="M11" s="62"/>
      <c r="N11" s="62"/>
    </row>
    <row r="12" spans="1:14" s="46" customFormat="1" ht="12" customHeight="1">
      <c r="A12" s="52"/>
      <c r="B12" s="28"/>
      <c r="C12" s="42"/>
      <c r="D12" s="29" t="s">
        <v>28</v>
      </c>
      <c r="E12" s="30">
        <v>0.09</v>
      </c>
      <c r="F12" s="29">
        <v>500</v>
      </c>
      <c r="G12" s="53">
        <v>100</v>
      </c>
      <c r="H12" s="54">
        <f t="shared" si="0"/>
        <v>50000</v>
      </c>
      <c r="I12" s="30"/>
      <c r="J12" s="53"/>
      <c r="K12" s="61"/>
      <c r="L12" s="53"/>
      <c r="M12" s="62"/>
      <c r="N12" s="62"/>
    </row>
    <row r="13" spans="1:14" ht="13.5" customHeight="1">
      <c r="A13" s="52" t="s">
        <v>7</v>
      </c>
      <c r="B13" s="37" t="s">
        <v>25</v>
      </c>
      <c r="C13" s="42">
        <v>1322</v>
      </c>
      <c r="D13" s="29" t="s">
        <v>26</v>
      </c>
      <c r="E13" s="30">
        <v>0.03</v>
      </c>
      <c r="F13" s="29">
        <v>2000</v>
      </c>
      <c r="G13" s="53">
        <v>40</v>
      </c>
      <c r="H13" s="54">
        <f t="shared" si="0"/>
        <v>80000</v>
      </c>
      <c r="I13" s="61">
        <v>0.1</v>
      </c>
      <c r="J13" s="53">
        <v>132</v>
      </c>
      <c r="K13" s="61">
        <v>0.05</v>
      </c>
      <c r="L13" s="53">
        <v>66</v>
      </c>
      <c r="M13" s="62">
        <f>(J13+L13)*30</f>
        <v>5940</v>
      </c>
      <c r="N13" s="62">
        <f>SUM(H13:H15)</f>
        <v>218500</v>
      </c>
    </row>
    <row r="14" spans="1:14" ht="12.75" customHeight="1">
      <c r="A14" s="52"/>
      <c r="B14" s="28"/>
      <c r="C14" s="42"/>
      <c r="D14" s="29" t="s">
        <v>27</v>
      </c>
      <c r="E14" s="30">
        <v>0.06</v>
      </c>
      <c r="F14" s="29">
        <v>1000</v>
      </c>
      <c r="G14" s="53">
        <v>79</v>
      </c>
      <c r="H14" s="54">
        <f t="shared" si="0"/>
        <v>79000</v>
      </c>
      <c r="I14" s="61"/>
      <c r="J14" s="53"/>
      <c r="K14" s="61"/>
      <c r="L14" s="53"/>
      <c r="M14" s="62"/>
      <c r="N14" s="62"/>
    </row>
    <row r="15" spans="1:14" ht="15.75" customHeight="1">
      <c r="A15" s="52"/>
      <c r="B15" s="28"/>
      <c r="C15" s="42"/>
      <c r="D15" s="29" t="s">
        <v>28</v>
      </c>
      <c r="E15" s="30">
        <v>0.09</v>
      </c>
      <c r="F15" s="29">
        <v>500</v>
      </c>
      <c r="G15" s="53">
        <v>119</v>
      </c>
      <c r="H15" s="54">
        <f t="shared" si="0"/>
        <v>59500</v>
      </c>
      <c r="I15" s="61"/>
      <c r="J15" s="53"/>
      <c r="K15" s="61"/>
      <c r="L15" s="53"/>
      <c r="M15" s="62"/>
      <c r="N15" s="62"/>
    </row>
    <row r="16" spans="1:14" s="46" customFormat="1" ht="16.5" customHeight="1">
      <c r="A16" s="52" t="s">
        <v>8</v>
      </c>
      <c r="B16" s="37" t="s">
        <v>25</v>
      </c>
      <c r="C16" s="42">
        <v>874</v>
      </c>
      <c r="D16" s="29" t="s">
        <v>26</v>
      </c>
      <c r="E16" s="30">
        <v>0.03</v>
      </c>
      <c r="F16" s="29">
        <v>2000</v>
      </c>
      <c r="G16" s="53">
        <v>26</v>
      </c>
      <c r="H16" s="54">
        <f t="shared" si="0"/>
        <v>52000</v>
      </c>
      <c r="I16" s="61">
        <v>0.1</v>
      </c>
      <c r="J16" s="53">
        <v>87</v>
      </c>
      <c r="K16" s="61">
        <v>0.05</v>
      </c>
      <c r="L16" s="53">
        <v>44</v>
      </c>
      <c r="M16" s="62">
        <f>(J16+L16)*30</f>
        <v>3930</v>
      </c>
      <c r="N16" s="62">
        <f>SUM(H16:H18)</f>
        <v>143500</v>
      </c>
    </row>
    <row r="17" spans="1:14" s="46" customFormat="1" ht="16.5" customHeight="1">
      <c r="A17" s="52"/>
      <c r="B17" s="28"/>
      <c r="C17" s="42"/>
      <c r="D17" s="29" t="s">
        <v>27</v>
      </c>
      <c r="E17" s="30">
        <v>0.06</v>
      </c>
      <c r="F17" s="29">
        <v>1000</v>
      </c>
      <c r="G17" s="53">
        <v>52</v>
      </c>
      <c r="H17" s="54">
        <f t="shared" si="0"/>
        <v>52000</v>
      </c>
      <c r="I17" s="61"/>
      <c r="J17" s="53"/>
      <c r="K17" s="61"/>
      <c r="L17" s="53"/>
      <c r="M17" s="62"/>
      <c r="N17" s="62"/>
    </row>
    <row r="18" spans="1:14" s="46" customFormat="1" ht="16.5" customHeight="1">
      <c r="A18" s="52"/>
      <c r="B18" s="28"/>
      <c r="C18" s="42"/>
      <c r="D18" s="29" t="s">
        <v>28</v>
      </c>
      <c r="E18" s="30">
        <v>0.09</v>
      </c>
      <c r="F18" s="29">
        <v>500</v>
      </c>
      <c r="G18" s="53">
        <v>79</v>
      </c>
      <c r="H18" s="54">
        <f t="shared" si="0"/>
        <v>39500</v>
      </c>
      <c r="I18" s="61"/>
      <c r="J18" s="53"/>
      <c r="K18" s="61"/>
      <c r="L18" s="53"/>
      <c r="M18" s="62"/>
      <c r="N18" s="62"/>
    </row>
    <row r="19" spans="1:14" s="46" customFormat="1" ht="16.5" customHeight="1">
      <c r="A19" s="55" t="s">
        <v>9</v>
      </c>
      <c r="B19" s="37" t="s">
        <v>25</v>
      </c>
      <c r="C19" s="56">
        <v>617</v>
      </c>
      <c r="D19" s="29" t="s">
        <v>26</v>
      </c>
      <c r="E19" s="30">
        <v>0.03</v>
      </c>
      <c r="F19" s="29">
        <v>2000</v>
      </c>
      <c r="G19" s="53">
        <v>19</v>
      </c>
      <c r="H19" s="54">
        <f t="shared" si="0"/>
        <v>38000</v>
      </c>
      <c r="I19" s="30">
        <v>0.1</v>
      </c>
      <c r="J19" s="53">
        <v>62</v>
      </c>
      <c r="K19" s="61">
        <v>0.05</v>
      </c>
      <c r="L19" s="53">
        <v>31</v>
      </c>
      <c r="M19" s="62">
        <f>(J19+L19)*30</f>
        <v>2790</v>
      </c>
      <c r="N19" s="62">
        <f>SUM(H19:H21)</f>
        <v>103000</v>
      </c>
    </row>
    <row r="20" spans="1:14" s="46" customFormat="1" ht="16.5" customHeight="1">
      <c r="A20" s="55"/>
      <c r="B20" s="28"/>
      <c r="C20" s="56"/>
      <c r="D20" s="29" t="s">
        <v>27</v>
      </c>
      <c r="E20" s="30">
        <v>0.06</v>
      </c>
      <c r="F20" s="29">
        <v>1000</v>
      </c>
      <c r="G20" s="56">
        <v>37</v>
      </c>
      <c r="H20" s="54">
        <f t="shared" si="0"/>
        <v>37000</v>
      </c>
      <c r="I20" s="30"/>
      <c r="J20" s="53"/>
      <c r="K20" s="61"/>
      <c r="L20" s="53"/>
      <c r="M20" s="62"/>
      <c r="N20" s="62"/>
    </row>
    <row r="21" spans="1:14" s="46" customFormat="1" ht="15.75" customHeight="1">
      <c r="A21" s="55"/>
      <c r="B21" s="28"/>
      <c r="C21" s="56"/>
      <c r="D21" s="29" t="s">
        <v>28</v>
      </c>
      <c r="E21" s="30">
        <v>0.09</v>
      </c>
      <c r="F21" s="29">
        <v>500</v>
      </c>
      <c r="G21" s="56">
        <v>56</v>
      </c>
      <c r="H21" s="54">
        <f t="shared" si="0"/>
        <v>28000</v>
      </c>
      <c r="I21" s="30"/>
      <c r="J21" s="53"/>
      <c r="K21" s="61"/>
      <c r="L21" s="53"/>
      <c r="M21" s="62"/>
      <c r="N21" s="62"/>
    </row>
    <row r="22" spans="1:14" ht="15" customHeight="1">
      <c r="A22" s="29" t="s">
        <v>29</v>
      </c>
      <c r="B22" s="29"/>
      <c r="C22" s="57">
        <f>SUM(C4:C21)</f>
        <v>6568</v>
      </c>
      <c r="D22" s="29"/>
      <c r="E22" s="30"/>
      <c r="F22" s="29"/>
      <c r="G22" s="57">
        <f>SUM(G4:G21)</f>
        <v>1183</v>
      </c>
      <c r="H22" s="54">
        <f>SUM(H4:H21)</f>
        <v>1084000</v>
      </c>
      <c r="I22" s="61"/>
      <c r="J22" s="63">
        <f>SUM(J4:J21)</f>
        <v>657</v>
      </c>
      <c r="K22" s="61"/>
      <c r="L22" s="63">
        <f>SUM(L4:L21)</f>
        <v>329</v>
      </c>
      <c r="M22" s="62">
        <f>SUM(M4:M21)</f>
        <v>29580</v>
      </c>
      <c r="N22" s="62">
        <f>SUM(N4:N21)</f>
        <v>1084000</v>
      </c>
    </row>
    <row r="23" spans="1:14" s="47" customFormat="1" ht="12" customHeight="1">
      <c r="A23" s="58" t="s">
        <v>30</v>
      </c>
      <c r="B23" s="58"/>
      <c r="C23" s="58"/>
      <c r="D23" s="58"/>
      <c r="E23" s="58"/>
      <c r="F23" s="58"/>
      <c r="G23" s="58"/>
      <c r="H23" s="59">
        <f>SUM(M22:N22)</f>
        <v>1113580</v>
      </c>
      <c r="I23" s="59"/>
      <c r="J23" s="59"/>
      <c r="K23" s="59"/>
      <c r="L23" s="59"/>
      <c r="M23" s="59"/>
      <c r="N23" s="59"/>
    </row>
    <row r="25" ht="14.25">
      <c r="A25" s="60" t="s">
        <v>31</v>
      </c>
    </row>
  </sheetData>
  <sheetProtection/>
  <mergeCells count="65">
    <mergeCell ref="A1:N1"/>
    <mergeCell ref="D2:H2"/>
    <mergeCell ref="I2:J2"/>
    <mergeCell ref="K2:L2"/>
    <mergeCell ref="A23:G23"/>
    <mergeCell ref="H23:N23"/>
    <mergeCell ref="A2:A3"/>
    <mergeCell ref="A4:A6"/>
    <mergeCell ref="A7:A9"/>
    <mergeCell ref="A10:A12"/>
    <mergeCell ref="A13:A15"/>
    <mergeCell ref="A16:A18"/>
    <mergeCell ref="A19:A21"/>
    <mergeCell ref="B2:B3"/>
    <mergeCell ref="B4:B6"/>
    <mergeCell ref="B7:B9"/>
    <mergeCell ref="B10:B12"/>
    <mergeCell ref="B13:B15"/>
    <mergeCell ref="B16:B18"/>
    <mergeCell ref="B19:B21"/>
    <mergeCell ref="C2:C3"/>
    <mergeCell ref="C4:C6"/>
    <mergeCell ref="C7:C9"/>
    <mergeCell ref="C10:C12"/>
    <mergeCell ref="C13:C15"/>
    <mergeCell ref="C16:C18"/>
    <mergeCell ref="C19:C21"/>
    <mergeCell ref="I4:I6"/>
    <mergeCell ref="I7:I9"/>
    <mergeCell ref="I10:I12"/>
    <mergeCell ref="I13:I15"/>
    <mergeCell ref="I16:I18"/>
    <mergeCell ref="I19:I21"/>
    <mergeCell ref="J4:J6"/>
    <mergeCell ref="J7:J9"/>
    <mergeCell ref="J10:J12"/>
    <mergeCell ref="J13:J15"/>
    <mergeCell ref="J16:J18"/>
    <mergeCell ref="J19:J21"/>
    <mergeCell ref="K4:K6"/>
    <mergeCell ref="K7:K9"/>
    <mergeCell ref="K10:K12"/>
    <mergeCell ref="K13:K15"/>
    <mergeCell ref="K16:K18"/>
    <mergeCell ref="K19:K21"/>
    <mergeCell ref="L4:L6"/>
    <mergeCell ref="L7:L9"/>
    <mergeCell ref="L10:L12"/>
    <mergeCell ref="L13:L15"/>
    <mergeCell ref="L16:L18"/>
    <mergeCell ref="L19:L21"/>
    <mergeCell ref="M2:M3"/>
    <mergeCell ref="M4:M6"/>
    <mergeCell ref="M7:M9"/>
    <mergeCell ref="M10:M12"/>
    <mergeCell ref="M13:M15"/>
    <mergeCell ref="M16:M18"/>
    <mergeCell ref="M19:M21"/>
    <mergeCell ref="N2:N3"/>
    <mergeCell ref="N4:N6"/>
    <mergeCell ref="N7:N9"/>
    <mergeCell ref="N10:N12"/>
    <mergeCell ref="N13:N15"/>
    <mergeCell ref="N16:N18"/>
    <mergeCell ref="N19:N21"/>
  </mergeCells>
  <printOptions/>
  <pageMargins left="0.75" right="0.75" top="0.7900000000000001" bottom="0.790000000000000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4">
      <selection activeCell="M40" sqref="M40:N40"/>
    </sheetView>
  </sheetViews>
  <sheetFormatPr defaultColWidth="9.00390625" defaultRowHeight="21.75" customHeight="1"/>
  <cols>
    <col min="1" max="1" width="16.50390625" style="22" customWidth="1"/>
    <col min="2" max="2" width="9.00390625" style="22" customWidth="1"/>
    <col min="3" max="3" width="11.125" style="22" customWidth="1"/>
    <col min="4" max="4" width="7.375" style="22" customWidth="1"/>
    <col min="5" max="5" width="6.00390625" style="22" customWidth="1"/>
    <col min="6" max="6" width="7.50390625" style="22" customWidth="1"/>
    <col min="7" max="7" width="6.125" style="22" customWidth="1"/>
    <col min="8" max="8" width="13.00390625" style="22" customWidth="1"/>
    <col min="9" max="9" width="5.875" style="22" customWidth="1"/>
    <col min="10" max="10" width="6.00390625" style="22" customWidth="1"/>
    <col min="11" max="11" width="6.125" style="22" customWidth="1"/>
    <col min="12" max="12" width="6.00390625" style="22" customWidth="1"/>
    <col min="13" max="13" width="9.75390625" style="22" customWidth="1"/>
    <col min="14" max="14" width="10.75390625" style="22" customWidth="1"/>
    <col min="15" max="16384" width="9.00390625" style="22" customWidth="1"/>
  </cols>
  <sheetData>
    <row r="1" spans="1:14" ht="21.7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24" t="s">
        <v>12</v>
      </c>
      <c r="B2" s="24" t="s">
        <v>13</v>
      </c>
      <c r="C2" s="24" t="s">
        <v>14</v>
      </c>
      <c r="D2" s="24" t="s">
        <v>15</v>
      </c>
      <c r="E2" s="24"/>
      <c r="F2" s="24"/>
      <c r="G2" s="24"/>
      <c r="H2" s="24"/>
      <c r="I2" s="24" t="s">
        <v>16</v>
      </c>
      <c r="J2" s="24"/>
      <c r="K2" s="24" t="s">
        <v>17</v>
      </c>
      <c r="L2" s="24"/>
      <c r="M2" s="40" t="s">
        <v>18</v>
      </c>
      <c r="N2" s="40" t="s">
        <v>19</v>
      </c>
    </row>
    <row r="3" spans="1:14" ht="15" customHeight="1">
      <c r="A3" s="24"/>
      <c r="B3" s="24"/>
      <c r="C3" s="24"/>
      <c r="D3" s="24" t="s">
        <v>20</v>
      </c>
      <c r="E3" s="24" t="s">
        <v>21</v>
      </c>
      <c r="F3" s="24" t="s">
        <v>22</v>
      </c>
      <c r="G3" s="24" t="s">
        <v>23</v>
      </c>
      <c r="H3" s="25" t="s">
        <v>33</v>
      </c>
      <c r="I3" s="41" t="s">
        <v>21</v>
      </c>
      <c r="J3" s="24" t="s">
        <v>23</v>
      </c>
      <c r="K3" s="41" t="s">
        <v>21</v>
      </c>
      <c r="L3" s="24" t="s">
        <v>23</v>
      </c>
      <c r="M3" s="40"/>
      <c r="N3" s="40"/>
    </row>
    <row r="4" spans="1:14" ht="18" customHeight="1">
      <c r="A4" s="26" t="s">
        <v>5</v>
      </c>
      <c r="B4" s="27">
        <v>2020</v>
      </c>
      <c r="C4" s="28">
        <v>0</v>
      </c>
      <c r="D4" s="29" t="s">
        <v>26</v>
      </c>
      <c r="E4" s="30">
        <v>0.03</v>
      </c>
      <c r="F4" s="29">
        <v>2000</v>
      </c>
      <c r="G4" s="28">
        <v>0</v>
      </c>
      <c r="H4" s="31">
        <v>0</v>
      </c>
      <c r="I4" s="30">
        <v>0.1</v>
      </c>
      <c r="J4" s="42">
        <v>0</v>
      </c>
      <c r="K4" s="30">
        <v>0.05</v>
      </c>
      <c r="L4" s="42">
        <v>0</v>
      </c>
      <c r="M4" s="43">
        <v>0</v>
      </c>
      <c r="N4" s="43">
        <v>0</v>
      </c>
    </row>
    <row r="5" spans="1:14" ht="18" customHeight="1">
      <c r="A5" s="32"/>
      <c r="B5" s="29"/>
      <c r="C5" s="28"/>
      <c r="D5" s="29" t="s">
        <v>27</v>
      </c>
      <c r="E5" s="30">
        <v>0.06</v>
      </c>
      <c r="F5" s="29">
        <v>1000</v>
      </c>
      <c r="G5" s="28">
        <v>0</v>
      </c>
      <c r="H5" s="31">
        <v>0</v>
      </c>
      <c r="I5" s="30"/>
      <c r="J5" s="42"/>
      <c r="K5" s="30"/>
      <c r="L5" s="42"/>
      <c r="M5" s="43"/>
      <c r="N5" s="43"/>
    </row>
    <row r="6" spans="1:14" ht="18" customHeight="1">
      <c r="A6" s="32"/>
      <c r="B6" s="29"/>
      <c r="C6" s="28"/>
      <c r="D6" s="29" t="s">
        <v>28</v>
      </c>
      <c r="E6" s="30">
        <v>0.09</v>
      </c>
      <c r="F6" s="29">
        <v>500</v>
      </c>
      <c r="G6" s="28">
        <v>0</v>
      </c>
      <c r="H6" s="31">
        <v>0</v>
      </c>
      <c r="I6" s="30"/>
      <c r="J6" s="42"/>
      <c r="K6" s="30"/>
      <c r="L6" s="42"/>
      <c r="M6" s="43"/>
      <c r="N6" s="43"/>
    </row>
    <row r="7" spans="1:14" ht="18" customHeight="1">
      <c r="A7" s="32"/>
      <c r="B7" s="27" t="s">
        <v>34</v>
      </c>
      <c r="C7" s="28">
        <v>0</v>
      </c>
      <c r="D7" s="29" t="s">
        <v>26</v>
      </c>
      <c r="E7" s="30">
        <v>0.03</v>
      </c>
      <c r="F7" s="29">
        <v>2000</v>
      </c>
      <c r="G7" s="28">
        <v>0</v>
      </c>
      <c r="H7" s="31">
        <v>0</v>
      </c>
      <c r="I7" s="30">
        <v>0.1</v>
      </c>
      <c r="J7" s="42">
        <v>0</v>
      </c>
      <c r="K7" s="30">
        <v>0.05</v>
      </c>
      <c r="L7" s="42">
        <v>0</v>
      </c>
      <c r="M7" s="43">
        <v>0</v>
      </c>
      <c r="N7" s="43">
        <v>0</v>
      </c>
    </row>
    <row r="8" spans="1:14" ht="18" customHeight="1">
      <c r="A8" s="32"/>
      <c r="B8" s="29"/>
      <c r="C8" s="28"/>
      <c r="D8" s="29" t="s">
        <v>27</v>
      </c>
      <c r="E8" s="30">
        <v>0.06</v>
      </c>
      <c r="F8" s="29">
        <v>1000</v>
      </c>
      <c r="G8" s="28">
        <v>0</v>
      </c>
      <c r="H8" s="31">
        <v>0</v>
      </c>
      <c r="I8" s="30"/>
      <c r="J8" s="42"/>
      <c r="K8" s="30"/>
      <c r="L8" s="42"/>
      <c r="M8" s="43"/>
      <c r="N8" s="43"/>
    </row>
    <row r="9" spans="1:14" ht="18" customHeight="1">
      <c r="A9" s="33"/>
      <c r="B9" s="29"/>
      <c r="C9" s="28"/>
      <c r="D9" s="29" t="s">
        <v>28</v>
      </c>
      <c r="E9" s="30">
        <v>0.09</v>
      </c>
      <c r="F9" s="29">
        <v>500</v>
      </c>
      <c r="G9" s="28">
        <v>0</v>
      </c>
      <c r="H9" s="31">
        <v>0</v>
      </c>
      <c r="I9" s="30"/>
      <c r="J9" s="42"/>
      <c r="K9" s="30"/>
      <c r="L9" s="42"/>
      <c r="M9" s="43"/>
      <c r="N9" s="43"/>
    </row>
    <row r="10" spans="1:14" ht="18" customHeight="1">
      <c r="A10" s="26" t="s">
        <v>6</v>
      </c>
      <c r="B10" s="27">
        <v>2020</v>
      </c>
      <c r="C10" s="28">
        <v>12</v>
      </c>
      <c r="D10" s="29" t="s">
        <v>26</v>
      </c>
      <c r="E10" s="30">
        <v>0.03</v>
      </c>
      <c r="F10" s="29">
        <v>2000</v>
      </c>
      <c r="G10" s="28">
        <v>0</v>
      </c>
      <c r="H10" s="31">
        <f>F10*G10</f>
        <v>0</v>
      </c>
      <c r="I10" s="30">
        <v>0.1</v>
      </c>
      <c r="J10" s="42">
        <v>1</v>
      </c>
      <c r="K10" s="30">
        <v>0.05</v>
      </c>
      <c r="L10" s="42">
        <v>1</v>
      </c>
      <c r="M10" s="43">
        <f>(J10+L10)*30</f>
        <v>60</v>
      </c>
      <c r="N10" s="43">
        <f>SUM(H10:H12)</f>
        <v>1500</v>
      </c>
    </row>
    <row r="11" spans="1:14" ht="18" customHeight="1">
      <c r="A11" s="32"/>
      <c r="B11" s="29"/>
      <c r="C11" s="28"/>
      <c r="D11" s="29" t="s">
        <v>27</v>
      </c>
      <c r="E11" s="30">
        <v>0.06</v>
      </c>
      <c r="F11" s="29">
        <v>1000</v>
      </c>
      <c r="G11" s="28">
        <v>1</v>
      </c>
      <c r="H11" s="31">
        <f aca="true" t="shared" si="0" ref="H11:H39">F11*G11</f>
        <v>1000</v>
      </c>
      <c r="I11" s="30"/>
      <c r="J11" s="42"/>
      <c r="K11" s="30"/>
      <c r="L11" s="42"/>
      <c r="M11" s="43"/>
      <c r="N11" s="43"/>
    </row>
    <row r="12" spans="1:14" ht="18" customHeight="1">
      <c r="A12" s="32"/>
      <c r="B12" s="29"/>
      <c r="C12" s="28"/>
      <c r="D12" s="29" t="s">
        <v>28</v>
      </c>
      <c r="E12" s="30">
        <v>0.09</v>
      </c>
      <c r="F12" s="29">
        <v>500</v>
      </c>
      <c r="G12" s="28">
        <v>1</v>
      </c>
      <c r="H12" s="31">
        <f t="shared" si="0"/>
        <v>500</v>
      </c>
      <c r="I12" s="30"/>
      <c r="J12" s="42"/>
      <c r="K12" s="30"/>
      <c r="L12" s="42"/>
      <c r="M12" s="43"/>
      <c r="N12" s="43"/>
    </row>
    <row r="13" spans="1:14" ht="18" customHeight="1">
      <c r="A13" s="32"/>
      <c r="B13" s="27" t="s">
        <v>34</v>
      </c>
      <c r="C13" s="28">
        <v>9</v>
      </c>
      <c r="D13" s="29" t="s">
        <v>26</v>
      </c>
      <c r="E13" s="30">
        <v>0.03</v>
      </c>
      <c r="F13" s="29">
        <v>2000</v>
      </c>
      <c r="G13" s="28">
        <v>0</v>
      </c>
      <c r="H13" s="31">
        <f t="shared" si="0"/>
        <v>0</v>
      </c>
      <c r="I13" s="30">
        <v>0.1</v>
      </c>
      <c r="J13" s="42">
        <v>1</v>
      </c>
      <c r="K13" s="30">
        <v>0.05</v>
      </c>
      <c r="L13" s="42">
        <v>0</v>
      </c>
      <c r="M13" s="43">
        <f>(J13+L13)*30</f>
        <v>30</v>
      </c>
      <c r="N13" s="43">
        <f>SUM(H13:H15)</f>
        <v>1500</v>
      </c>
    </row>
    <row r="14" spans="1:14" ht="18" customHeight="1">
      <c r="A14" s="32"/>
      <c r="B14" s="29"/>
      <c r="C14" s="28"/>
      <c r="D14" s="29" t="s">
        <v>27</v>
      </c>
      <c r="E14" s="30">
        <v>0.06</v>
      </c>
      <c r="F14" s="29">
        <v>1000</v>
      </c>
      <c r="G14" s="28">
        <v>1</v>
      </c>
      <c r="H14" s="31">
        <f t="shared" si="0"/>
        <v>1000</v>
      </c>
      <c r="I14" s="30"/>
      <c r="J14" s="42"/>
      <c r="K14" s="30"/>
      <c r="L14" s="42"/>
      <c r="M14" s="43"/>
      <c r="N14" s="43"/>
    </row>
    <row r="15" spans="1:14" ht="18" customHeight="1">
      <c r="A15" s="33"/>
      <c r="B15" s="29"/>
      <c r="C15" s="28"/>
      <c r="D15" s="29" t="s">
        <v>28</v>
      </c>
      <c r="E15" s="30">
        <v>0.09</v>
      </c>
      <c r="F15" s="29">
        <v>500</v>
      </c>
      <c r="G15" s="28">
        <v>1</v>
      </c>
      <c r="H15" s="31">
        <f t="shared" si="0"/>
        <v>500</v>
      </c>
      <c r="I15" s="30"/>
      <c r="J15" s="42"/>
      <c r="K15" s="30"/>
      <c r="L15" s="42"/>
      <c r="M15" s="43"/>
      <c r="N15" s="43"/>
    </row>
    <row r="16" spans="1:14" ht="18" customHeight="1">
      <c r="A16" s="32" t="s">
        <v>7</v>
      </c>
      <c r="B16" s="27">
        <v>2020</v>
      </c>
      <c r="C16" s="34">
        <v>30</v>
      </c>
      <c r="D16" s="29" t="s">
        <v>26</v>
      </c>
      <c r="E16" s="30">
        <v>0.03</v>
      </c>
      <c r="F16" s="29">
        <v>2000</v>
      </c>
      <c r="G16" s="28">
        <v>1</v>
      </c>
      <c r="H16" s="31">
        <f t="shared" si="0"/>
        <v>2000</v>
      </c>
      <c r="I16" s="30">
        <v>0.1</v>
      </c>
      <c r="J16" s="42">
        <v>3</v>
      </c>
      <c r="K16" s="30">
        <v>0.05</v>
      </c>
      <c r="L16" s="42">
        <v>2</v>
      </c>
      <c r="M16" s="43">
        <f>(J16+L16)*30</f>
        <v>150</v>
      </c>
      <c r="N16" s="43">
        <f>SUM(H16:H18)</f>
        <v>5500</v>
      </c>
    </row>
    <row r="17" spans="1:14" ht="18" customHeight="1">
      <c r="A17" s="32"/>
      <c r="B17" s="29"/>
      <c r="C17" s="35"/>
      <c r="D17" s="29" t="s">
        <v>27</v>
      </c>
      <c r="E17" s="30">
        <v>0.06</v>
      </c>
      <c r="F17" s="29">
        <v>1000</v>
      </c>
      <c r="G17" s="28">
        <v>2</v>
      </c>
      <c r="H17" s="31">
        <f t="shared" si="0"/>
        <v>2000</v>
      </c>
      <c r="I17" s="30"/>
      <c r="J17" s="42"/>
      <c r="K17" s="30"/>
      <c r="L17" s="42"/>
      <c r="M17" s="43"/>
      <c r="N17" s="43"/>
    </row>
    <row r="18" spans="1:14" ht="18" customHeight="1">
      <c r="A18" s="32"/>
      <c r="B18" s="29"/>
      <c r="C18" s="36"/>
      <c r="D18" s="29" t="s">
        <v>28</v>
      </c>
      <c r="E18" s="30">
        <v>0.09</v>
      </c>
      <c r="F18" s="29">
        <v>500</v>
      </c>
      <c r="G18" s="28">
        <v>3</v>
      </c>
      <c r="H18" s="31">
        <f t="shared" si="0"/>
        <v>1500</v>
      </c>
      <c r="I18" s="30"/>
      <c r="J18" s="42"/>
      <c r="K18" s="30"/>
      <c r="L18" s="42"/>
      <c r="M18" s="43"/>
      <c r="N18" s="43"/>
    </row>
    <row r="19" spans="1:14" ht="18" customHeight="1">
      <c r="A19" s="32"/>
      <c r="B19" s="27" t="s">
        <v>35</v>
      </c>
      <c r="C19" s="37">
        <v>32</v>
      </c>
      <c r="D19" s="29" t="s">
        <v>26</v>
      </c>
      <c r="E19" s="30">
        <v>0.03</v>
      </c>
      <c r="F19" s="29">
        <v>2000</v>
      </c>
      <c r="G19" s="28">
        <v>1</v>
      </c>
      <c r="H19" s="31">
        <f t="shared" si="0"/>
        <v>2000</v>
      </c>
      <c r="I19" s="30">
        <v>0.1</v>
      </c>
      <c r="J19" s="42">
        <v>3</v>
      </c>
      <c r="K19" s="30">
        <v>0.05</v>
      </c>
      <c r="L19" s="42">
        <v>2</v>
      </c>
      <c r="M19" s="43">
        <f>(J19+L19)*30</f>
        <v>150</v>
      </c>
      <c r="N19" s="43">
        <f>SUM(H19:H21)</f>
        <v>5500</v>
      </c>
    </row>
    <row r="20" spans="1:14" ht="18" customHeight="1">
      <c r="A20" s="32"/>
      <c r="B20" s="29"/>
      <c r="C20" s="28"/>
      <c r="D20" s="29" t="s">
        <v>27</v>
      </c>
      <c r="E20" s="30">
        <v>0.06</v>
      </c>
      <c r="F20" s="29">
        <v>1000</v>
      </c>
      <c r="G20" s="28">
        <v>2</v>
      </c>
      <c r="H20" s="31">
        <f t="shared" si="0"/>
        <v>2000</v>
      </c>
      <c r="I20" s="30"/>
      <c r="J20" s="42"/>
      <c r="K20" s="30"/>
      <c r="L20" s="42"/>
      <c r="M20" s="43"/>
      <c r="N20" s="43"/>
    </row>
    <row r="21" spans="1:14" ht="18" customHeight="1">
      <c r="A21" s="33"/>
      <c r="B21" s="29"/>
      <c r="C21" s="28"/>
      <c r="D21" s="29" t="s">
        <v>28</v>
      </c>
      <c r="E21" s="30">
        <v>0.09</v>
      </c>
      <c r="F21" s="29">
        <v>500</v>
      </c>
      <c r="G21" s="28">
        <v>3</v>
      </c>
      <c r="H21" s="31">
        <f t="shared" si="0"/>
        <v>1500</v>
      </c>
      <c r="I21" s="30"/>
      <c r="J21" s="42"/>
      <c r="K21" s="30"/>
      <c r="L21" s="42"/>
      <c r="M21" s="43"/>
      <c r="N21" s="43"/>
    </row>
    <row r="22" spans="1:14" ht="18" customHeight="1">
      <c r="A22" s="32" t="s">
        <v>8</v>
      </c>
      <c r="B22" s="27">
        <v>2020</v>
      </c>
      <c r="C22" s="34">
        <v>21</v>
      </c>
      <c r="D22" s="29" t="s">
        <v>26</v>
      </c>
      <c r="E22" s="30">
        <v>0.03</v>
      </c>
      <c r="F22" s="29">
        <v>2000</v>
      </c>
      <c r="G22" s="28">
        <v>1</v>
      </c>
      <c r="H22" s="31">
        <f t="shared" si="0"/>
        <v>2000</v>
      </c>
      <c r="I22" s="30">
        <v>0.1</v>
      </c>
      <c r="J22" s="42">
        <v>2</v>
      </c>
      <c r="K22" s="30">
        <v>0.05</v>
      </c>
      <c r="L22" s="42">
        <v>1</v>
      </c>
      <c r="M22" s="43">
        <f>(J22+L22)*30</f>
        <v>90</v>
      </c>
      <c r="N22" s="43">
        <f>SUM(H22:H24)</f>
        <v>4000</v>
      </c>
    </row>
    <row r="23" spans="1:14" ht="18" customHeight="1">
      <c r="A23" s="32"/>
      <c r="B23" s="29"/>
      <c r="C23" s="35"/>
      <c r="D23" s="29" t="s">
        <v>27</v>
      </c>
      <c r="E23" s="30">
        <v>0.06</v>
      </c>
      <c r="F23" s="29">
        <v>1000</v>
      </c>
      <c r="G23" s="28">
        <v>1</v>
      </c>
      <c r="H23" s="31">
        <f t="shared" si="0"/>
        <v>1000</v>
      </c>
      <c r="I23" s="30"/>
      <c r="J23" s="42"/>
      <c r="K23" s="30"/>
      <c r="L23" s="42"/>
      <c r="M23" s="43"/>
      <c r="N23" s="43"/>
    </row>
    <row r="24" spans="1:14" ht="18" customHeight="1">
      <c r="A24" s="32"/>
      <c r="B24" s="29"/>
      <c r="C24" s="36"/>
      <c r="D24" s="29" t="s">
        <v>28</v>
      </c>
      <c r="E24" s="30">
        <v>0.09</v>
      </c>
      <c r="F24" s="29">
        <v>500</v>
      </c>
      <c r="G24" s="28">
        <v>2</v>
      </c>
      <c r="H24" s="31">
        <f t="shared" si="0"/>
        <v>1000</v>
      </c>
      <c r="I24" s="30"/>
      <c r="J24" s="42"/>
      <c r="K24" s="30"/>
      <c r="L24" s="42"/>
      <c r="M24" s="43"/>
      <c r="N24" s="43"/>
    </row>
    <row r="25" spans="1:14" ht="18" customHeight="1">
      <c r="A25" s="32"/>
      <c r="B25" s="27" t="s">
        <v>34</v>
      </c>
      <c r="C25" s="28">
        <v>22</v>
      </c>
      <c r="D25" s="29" t="s">
        <v>26</v>
      </c>
      <c r="E25" s="30">
        <v>0.03</v>
      </c>
      <c r="F25" s="29">
        <v>2000</v>
      </c>
      <c r="G25" s="28">
        <v>1</v>
      </c>
      <c r="H25" s="31">
        <f t="shared" si="0"/>
        <v>2000</v>
      </c>
      <c r="I25" s="30">
        <v>0.1</v>
      </c>
      <c r="J25" s="42">
        <v>2</v>
      </c>
      <c r="K25" s="30">
        <v>0.05</v>
      </c>
      <c r="L25" s="42">
        <v>1</v>
      </c>
      <c r="M25" s="43">
        <f>(J25+L25)*30</f>
        <v>90</v>
      </c>
      <c r="N25" s="43">
        <f>SUM(H25:H27)</f>
        <v>4000</v>
      </c>
    </row>
    <row r="26" spans="1:14" ht="18" customHeight="1">
      <c r="A26" s="32"/>
      <c r="B26" s="29"/>
      <c r="C26" s="28"/>
      <c r="D26" s="29" t="s">
        <v>27</v>
      </c>
      <c r="E26" s="30">
        <v>0.06</v>
      </c>
      <c r="F26" s="29">
        <v>1000</v>
      </c>
      <c r="G26" s="28">
        <v>1</v>
      </c>
      <c r="H26" s="31">
        <f t="shared" si="0"/>
        <v>1000</v>
      </c>
      <c r="I26" s="30"/>
      <c r="J26" s="42"/>
      <c r="K26" s="30"/>
      <c r="L26" s="42"/>
      <c r="M26" s="43"/>
      <c r="N26" s="43"/>
    </row>
    <row r="27" spans="1:14" ht="18" customHeight="1">
      <c r="A27" s="33"/>
      <c r="B27" s="29"/>
      <c r="C27" s="28"/>
      <c r="D27" s="29" t="s">
        <v>28</v>
      </c>
      <c r="E27" s="30">
        <v>0.09</v>
      </c>
      <c r="F27" s="29">
        <v>500</v>
      </c>
      <c r="G27" s="28">
        <v>2</v>
      </c>
      <c r="H27" s="31">
        <f t="shared" si="0"/>
        <v>1000</v>
      </c>
      <c r="I27" s="30"/>
      <c r="J27" s="42"/>
      <c r="K27" s="30"/>
      <c r="L27" s="42"/>
      <c r="M27" s="43"/>
      <c r="N27" s="43"/>
    </row>
    <row r="28" spans="1:14" ht="18" customHeight="1">
      <c r="A28" s="32" t="s">
        <v>4</v>
      </c>
      <c r="B28" s="27">
        <v>2020</v>
      </c>
      <c r="C28" s="34">
        <v>52</v>
      </c>
      <c r="D28" s="29" t="s">
        <v>26</v>
      </c>
      <c r="E28" s="30">
        <v>0.03</v>
      </c>
      <c r="F28" s="29">
        <v>2000</v>
      </c>
      <c r="G28" s="28">
        <v>2</v>
      </c>
      <c r="H28" s="31">
        <f t="shared" si="0"/>
        <v>4000</v>
      </c>
      <c r="I28" s="30">
        <v>0.1</v>
      </c>
      <c r="J28" s="42">
        <v>5</v>
      </c>
      <c r="K28" s="30">
        <v>0.05</v>
      </c>
      <c r="L28" s="42">
        <v>3</v>
      </c>
      <c r="M28" s="43">
        <f>(J28+L28)*30</f>
        <v>240</v>
      </c>
      <c r="N28" s="43">
        <f>SUM(H28:H30)</f>
        <v>9500</v>
      </c>
    </row>
    <row r="29" spans="1:14" ht="18" customHeight="1">
      <c r="A29" s="32"/>
      <c r="B29" s="29"/>
      <c r="C29" s="35"/>
      <c r="D29" s="29" t="s">
        <v>27</v>
      </c>
      <c r="E29" s="30">
        <v>0.06</v>
      </c>
      <c r="F29" s="29">
        <v>1000</v>
      </c>
      <c r="G29" s="28">
        <v>3</v>
      </c>
      <c r="H29" s="31">
        <f t="shared" si="0"/>
        <v>3000</v>
      </c>
      <c r="I29" s="30"/>
      <c r="J29" s="42"/>
      <c r="K29" s="30"/>
      <c r="L29" s="42"/>
      <c r="M29" s="43"/>
      <c r="N29" s="43"/>
    </row>
    <row r="30" spans="1:14" ht="18" customHeight="1">
      <c r="A30" s="32"/>
      <c r="B30" s="29"/>
      <c r="C30" s="35"/>
      <c r="D30" s="29" t="s">
        <v>28</v>
      </c>
      <c r="E30" s="30">
        <v>0.09</v>
      </c>
      <c r="F30" s="29">
        <v>500</v>
      </c>
      <c r="G30" s="28">
        <v>5</v>
      </c>
      <c r="H30" s="31">
        <f t="shared" si="0"/>
        <v>2500</v>
      </c>
      <c r="I30" s="30"/>
      <c r="J30" s="42"/>
      <c r="K30" s="30"/>
      <c r="L30" s="42"/>
      <c r="M30" s="43"/>
      <c r="N30" s="43"/>
    </row>
    <row r="31" spans="1:14" ht="18" customHeight="1">
      <c r="A31" s="32"/>
      <c r="B31" s="27" t="s">
        <v>34</v>
      </c>
      <c r="C31" s="34">
        <v>37</v>
      </c>
      <c r="D31" s="29" t="s">
        <v>26</v>
      </c>
      <c r="E31" s="30">
        <v>0.03</v>
      </c>
      <c r="F31" s="29">
        <v>2000</v>
      </c>
      <c r="G31" s="28">
        <v>1</v>
      </c>
      <c r="H31" s="31">
        <f t="shared" si="0"/>
        <v>2000</v>
      </c>
      <c r="I31" s="30">
        <v>0.1</v>
      </c>
      <c r="J31" s="42">
        <v>4</v>
      </c>
      <c r="K31" s="30">
        <v>0.05</v>
      </c>
      <c r="L31" s="42">
        <v>2</v>
      </c>
      <c r="M31" s="43">
        <f>(J31+L31)*30</f>
        <v>180</v>
      </c>
      <c r="N31" s="43">
        <f>SUM(H31:H33)</f>
        <v>5500</v>
      </c>
    </row>
    <row r="32" spans="1:14" ht="18" customHeight="1">
      <c r="A32" s="32"/>
      <c r="B32" s="29"/>
      <c r="C32" s="35"/>
      <c r="D32" s="29" t="s">
        <v>27</v>
      </c>
      <c r="E32" s="30">
        <v>0.06</v>
      </c>
      <c r="F32" s="29">
        <v>1000</v>
      </c>
      <c r="G32" s="28">
        <v>2</v>
      </c>
      <c r="H32" s="31">
        <f t="shared" si="0"/>
        <v>2000</v>
      </c>
      <c r="I32" s="30"/>
      <c r="J32" s="42"/>
      <c r="K32" s="30"/>
      <c r="L32" s="42"/>
      <c r="M32" s="43"/>
      <c r="N32" s="43"/>
    </row>
    <row r="33" spans="1:14" ht="18" customHeight="1">
      <c r="A33" s="33"/>
      <c r="B33" s="29"/>
      <c r="C33" s="36"/>
      <c r="D33" s="29" t="s">
        <v>28</v>
      </c>
      <c r="E33" s="30">
        <v>0.09</v>
      </c>
      <c r="F33" s="29">
        <v>500</v>
      </c>
      <c r="G33" s="28">
        <v>3</v>
      </c>
      <c r="H33" s="31">
        <f t="shared" si="0"/>
        <v>1500</v>
      </c>
      <c r="I33" s="30"/>
      <c r="J33" s="42"/>
      <c r="K33" s="30"/>
      <c r="L33" s="42"/>
      <c r="M33" s="43"/>
      <c r="N33" s="43"/>
    </row>
    <row r="34" spans="1:14" ht="18" customHeight="1">
      <c r="A34" s="32" t="s">
        <v>36</v>
      </c>
      <c r="B34" s="27">
        <v>2020</v>
      </c>
      <c r="C34" s="34">
        <v>6</v>
      </c>
      <c r="D34" s="29" t="s">
        <v>26</v>
      </c>
      <c r="E34" s="30">
        <v>0.03</v>
      </c>
      <c r="F34" s="29">
        <v>2000</v>
      </c>
      <c r="G34" s="28">
        <v>0</v>
      </c>
      <c r="H34" s="31">
        <f t="shared" si="0"/>
        <v>0</v>
      </c>
      <c r="I34" s="30">
        <v>0.1</v>
      </c>
      <c r="J34" s="42">
        <v>1</v>
      </c>
      <c r="K34" s="30">
        <v>0.05</v>
      </c>
      <c r="L34" s="42">
        <v>0</v>
      </c>
      <c r="M34" s="43">
        <f>(J34+L34)*30</f>
        <v>30</v>
      </c>
      <c r="N34" s="43">
        <f>SUM(H34:H36)</f>
        <v>500</v>
      </c>
    </row>
    <row r="35" spans="1:14" ht="18" customHeight="1">
      <c r="A35" s="32"/>
      <c r="B35" s="29"/>
      <c r="C35" s="35"/>
      <c r="D35" s="29" t="s">
        <v>27</v>
      </c>
      <c r="E35" s="30">
        <v>0.06</v>
      </c>
      <c r="F35" s="29">
        <v>1000</v>
      </c>
      <c r="G35" s="28">
        <v>0</v>
      </c>
      <c r="H35" s="31">
        <f t="shared" si="0"/>
        <v>0</v>
      </c>
      <c r="I35" s="30"/>
      <c r="J35" s="42"/>
      <c r="K35" s="30"/>
      <c r="L35" s="42"/>
      <c r="M35" s="43"/>
      <c r="N35" s="43"/>
    </row>
    <row r="36" spans="1:14" ht="18" customHeight="1">
      <c r="A36" s="32"/>
      <c r="B36" s="29"/>
      <c r="C36" s="35"/>
      <c r="D36" s="29" t="s">
        <v>28</v>
      </c>
      <c r="E36" s="30">
        <v>0.09</v>
      </c>
      <c r="F36" s="29">
        <v>500</v>
      </c>
      <c r="G36" s="28">
        <v>1</v>
      </c>
      <c r="H36" s="31">
        <f t="shared" si="0"/>
        <v>500</v>
      </c>
      <c r="I36" s="30"/>
      <c r="J36" s="42"/>
      <c r="K36" s="30"/>
      <c r="L36" s="42"/>
      <c r="M36" s="43"/>
      <c r="N36" s="43"/>
    </row>
    <row r="37" spans="1:14" ht="18" customHeight="1">
      <c r="A37" s="32"/>
      <c r="B37" s="27" t="s">
        <v>34</v>
      </c>
      <c r="C37" s="34">
        <v>6</v>
      </c>
      <c r="D37" s="29" t="s">
        <v>26</v>
      </c>
      <c r="E37" s="30">
        <v>0.03</v>
      </c>
      <c r="F37" s="29">
        <v>2000</v>
      </c>
      <c r="G37" s="28">
        <v>0</v>
      </c>
      <c r="H37" s="31">
        <f t="shared" si="0"/>
        <v>0</v>
      </c>
      <c r="I37" s="30">
        <v>0.1</v>
      </c>
      <c r="J37" s="42">
        <v>1</v>
      </c>
      <c r="K37" s="30">
        <v>0.05</v>
      </c>
      <c r="L37" s="42">
        <v>0</v>
      </c>
      <c r="M37" s="43">
        <f>(J37+L37)*30</f>
        <v>30</v>
      </c>
      <c r="N37" s="43">
        <f>SUM(H37:H39)</f>
        <v>500</v>
      </c>
    </row>
    <row r="38" spans="1:14" ht="18" customHeight="1">
      <c r="A38" s="32"/>
      <c r="B38" s="29"/>
      <c r="C38" s="35"/>
      <c r="D38" s="29" t="s">
        <v>27</v>
      </c>
      <c r="E38" s="30">
        <v>0.06</v>
      </c>
      <c r="F38" s="29">
        <v>1000</v>
      </c>
      <c r="G38" s="28">
        <v>0</v>
      </c>
      <c r="H38" s="31">
        <f t="shared" si="0"/>
        <v>0</v>
      </c>
      <c r="I38" s="30"/>
      <c r="J38" s="42"/>
      <c r="K38" s="30"/>
      <c r="L38" s="42"/>
      <c r="M38" s="43"/>
      <c r="N38" s="43"/>
    </row>
    <row r="39" spans="1:14" ht="18" customHeight="1">
      <c r="A39" s="33"/>
      <c r="B39" s="29"/>
      <c r="C39" s="36"/>
      <c r="D39" s="29" t="s">
        <v>28</v>
      </c>
      <c r="E39" s="30">
        <v>0.09</v>
      </c>
      <c r="F39" s="29">
        <v>500</v>
      </c>
      <c r="G39" s="28">
        <v>1</v>
      </c>
      <c r="H39" s="31">
        <f t="shared" si="0"/>
        <v>500</v>
      </c>
      <c r="I39" s="30"/>
      <c r="J39" s="42"/>
      <c r="K39" s="30"/>
      <c r="L39" s="42"/>
      <c r="M39" s="43"/>
      <c r="N39" s="43"/>
    </row>
    <row r="40" spans="1:14" ht="15.75" customHeight="1">
      <c r="A40" s="29" t="s">
        <v>29</v>
      </c>
      <c r="B40" s="33"/>
      <c r="C40" s="36">
        <f>SUM(C4:C39)</f>
        <v>227</v>
      </c>
      <c r="D40" s="29"/>
      <c r="E40" s="30"/>
      <c r="F40" s="29"/>
      <c r="G40" s="28">
        <f>SUM(G4:G39)</f>
        <v>42</v>
      </c>
      <c r="H40" s="38">
        <f>SUM(H4:H39)</f>
        <v>38000</v>
      </c>
      <c r="I40" s="44"/>
      <c r="J40" s="45">
        <f>SUM(J4:J39)</f>
        <v>23</v>
      </c>
      <c r="K40" s="44"/>
      <c r="L40" s="45">
        <f>SUM(L4:L39)</f>
        <v>12</v>
      </c>
      <c r="M40" s="43">
        <f>SUM(M10:M39)</f>
        <v>1050</v>
      </c>
      <c r="N40" s="43">
        <f>SUM(N10:N39)</f>
        <v>38000</v>
      </c>
    </row>
    <row r="41" spans="1:14" ht="15.75" customHeight="1">
      <c r="A41" s="29" t="s">
        <v>30</v>
      </c>
      <c r="B41" s="29"/>
      <c r="C41" s="29"/>
      <c r="D41" s="29"/>
      <c r="E41" s="29"/>
      <c r="F41" s="29"/>
      <c r="G41" s="29"/>
      <c r="H41" s="39">
        <v>39050</v>
      </c>
      <c r="I41" s="39"/>
      <c r="J41" s="39"/>
      <c r="K41" s="39"/>
      <c r="L41" s="39"/>
      <c r="M41" s="39"/>
      <c r="N41" s="39"/>
    </row>
  </sheetData>
  <sheetProtection/>
  <mergeCells count="113">
    <mergeCell ref="A1:N1"/>
    <mergeCell ref="D2:H2"/>
    <mergeCell ref="I2:J2"/>
    <mergeCell ref="K2:L2"/>
    <mergeCell ref="A41:G41"/>
    <mergeCell ref="H41:N41"/>
    <mergeCell ref="A2:A3"/>
    <mergeCell ref="A4:A9"/>
    <mergeCell ref="A10:A15"/>
    <mergeCell ref="A16:A21"/>
    <mergeCell ref="A22:A27"/>
    <mergeCell ref="A28:A33"/>
    <mergeCell ref="A34:A39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I4:I6"/>
    <mergeCell ref="I7:I9"/>
    <mergeCell ref="I10:I12"/>
    <mergeCell ref="I13:I15"/>
    <mergeCell ref="I16:I18"/>
    <mergeCell ref="I19:I21"/>
    <mergeCell ref="I22:I24"/>
    <mergeCell ref="I25:I27"/>
    <mergeCell ref="I28:I30"/>
    <mergeCell ref="I31:I33"/>
    <mergeCell ref="I34:I36"/>
    <mergeCell ref="I37:I39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K4:K6"/>
    <mergeCell ref="K7:K9"/>
    <mergeCell ref="K10:K12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L4:L6"/>
    <mergeCell ref="L7:L9"/>
    <mergeCell ref="L10:L12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M2:M3"/>
    <mergeCell ref="M4:M6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N2:N3"/>
    <mergeCell ref="N4:N6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17.375" style="0" customWidth="1"/>
    <col min="8" max="8" width="14.375" style="0" customWidth="1"/>
    <col min="9" max="9" width="7.00390625" style="0" customWidth="1"/>
    <col min="10" max="10" width="7.25390625" style="0" customWidth="1"/>
    <col min="11" max="11" width="10.375" style="0" bestFit="1" customWidth="1"/>
    <col min="12" max="12" width="11.875" style="0" customWidth="1"/>
  </cols>
  <sheetData>
    <row r="1" spans="1:12" ht="28.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.75" customHeight="1">
      <c r="A2" s="8" t="s">
        <v>12</v>
      </c>
      <c r="B2" s="8" t="s">
        <v>13</v>
      </c>
      <c r="C2" s="8" t="s">
        <v>14</v>
      </c>
      <c r="D2" s="8" t="s">
        <v>15</v>
      </c>
      <c r="E2" s="8"/>
      <c r="F2" s="8"/>
      <c r="G2" s="8"/>
      <c r="H2" s="8"/>
      <c r="I2" s="8" t="s">
        <v>38</v>
      </c>
      <c r="J2" s="8"/>
      <c r="K2" s="19" t="s">
        <v>18</v>
      </c>
      <c r="L2" s="19" t="s">
        <v>19</v>
      </c>
    </row>
    <row r="3" spans="1:12" ht="21.75" customHeight="1">
      <c r="A3" s="8"/>
      <c r="B3" s="8"/>
      <c r="C3" s="8"/>
      <c r="D3" s="8" t="s">
        <v>20</v>
      </c>
      <c r="E3" s="8" t="s">
        <v>21</v>
      </c>
      <c r="F3" s="8" t="s">
        <v>22</v>
      </c>
      <c r="G3" s="8" t="s">
        <v>23</v>
      </c>
      <c r="H3" s="9" t="s">
        <v>24</v>
      </c>
      <c r="I3" s="20" t="s">
        <v>21</v>
      </c>
      <c r="J3" s="8" t="s">
        <v>23</v>
      </c>
      <c r="K3" s="19"/>
      <c r="L3" s="19"/>
    </row>
    <row r="4" spans="1:12" ht="18" customHeight="1">
      <c r="A4" s="10" t="s">
        <v>4</v>
      </c>
      <c r="B4" s="11" t="s">
        <v>39</v>
      </c>
      <c r="C4" s="12">
        <v>314</v>
      </c>
      <c r="D4" s="13" t="s">
        <v>26</v>
      </c>
      <c r="E4" s="14">
        <v>0.02</v>
      </c>
      <c r="F4" s="13">
        <v>1000</v>
      </c>
      <c r="G4" s="12">
        <v>6</v>
      </c>
      <c r="H4" s="15">
        <f>F4*G4</f>
        <v>6000</v>
      </c>
      <c r="I4" s="14">
        <v>0.05</v>
      </c>
      <c r="J4" s="12">
        <v>16</v>
      </c>
      <c r="K4" s="21">
        <f>J4*30</f>
        <v>480</v>
      </c>
      <c r="L4" s="21">
        <f>SUM(H4:H6)</f>
        <v>21400</v>
      </c>
    </row>
    <row r="5" spans="1:12" ht="18" customHeight="1">
      <c r="A5" s="10"/>
      <c r="B5" s="16"/>
      <c r="C5" s="12"/>
      <c r="D5" s="13" t="s">
        <v>27</v>
      </c>
      <c r="E5" s="14">
        <v>0.04</v>
      </c>
      <c r="F5" s="13">
        <v>600</v>
      </c>
      <c r="G5" s="12">
        <v>13</v>
      </c>
      <c r="H5" s="15">
        <f aca="true" t="shared" si="0" ref="H5:H27">F5*G5</f>
        <v>7800</v>
      </c>
      <c r="I5" s="14"/>
      <c r="J5" s="12"/>
      <c r="K5" s="21"/>
      <c r="L5" s="21"/>
    </row>
    <row r="6" spans="1:12" ht="18" customHeight="1">
      <c r="A6" s="10"/>
      <c r="B6" s="16"/>
      <c r="C6" s="12"/>
      <c r="D6" s="13" t="s">
        <v>28</v>
      </c>
      <c r="E6" s="14">
        <v>0.06</v>
      </c>
      <c r="F6" s="13">
        <v>400</v>
      </c>
      <c r="G6" s="12">
        <v>19</v>
      </c>
      <c r="H6" s="15">
        <f t="shared" si="0"/>
        <v>7600</v>
      </c>
      <c r="I6" s="14"/>
      <c r="J6" s="12"/>
      <c r="K6" s="21"/>
      <c r="L6" s="21"/>
    </row>
    <row r="7" spans="1:12" ht="18" customHeight="1">
      <c r="A7" s="10" t="s">
        <v>5</v>
      </c>
      <c r="B7" s="11" t="s">
        <v>39</v>
      </c>
      <c r="C7" s="12">
        <v>114</v>
      </c>
      <c r="D7" s="13" t="s">
        <v>26</v>
      </c>
      <c r="E7" s="14">
        <v>0.02</v>
      </c>
      <c r="F7" s="13">
        <v>1000</v>
      </c>
      <c r="G7" s="12">
        <v>2</v>
      </c>
      <c r="H7" s="15">
        <f t="shared" si="0"/>
        <v>2000</v>
      </c>
      <c r="I7" s="14">
        <v>0.05</v>
      </c>
      <c r="J7" s="12">
        <v>6</v>
      </c>
      <c r="K7" s="21">
        <f>J7*30</f>
        <v>180</v>
      </c>
      <c r="L7" s="21">
        <f>SUM(H7:H9)</f>
        <v>7800</v>
      </c>
    </row>
    <row r="8" spans="1:12" ht="18" customHeight="1">
      <c r="A8" s="10"/>
      <c r="B8" s="16"/>
      <c r="C8" s="12"/>
      <c r="D8" s="13" t="s">
        <v>27</v>
      </c>
      <c r="E8" s="14">
        <v>0.04</v>
      </c>
      <c r="F8" s="13">
        <v>600</v>
      </c>
      <c r="G8" s="12">
        <v>5</v>
      </c>
      <c r="H8" s="15">
        <f t="shared" si="0"/>
        <v>3000</v>
      </c>
      <c r="I8" s="14"/>
      <c r="J8" s="12"/>
      <c r="K8" s="21"/>
      <c r="L8" s="21"/>
    </row>
    <row r="9" spans="1:12" ht="18" customHeight="1">
      <c r="A9" s="10"/>
      <c r="B9" s="16"/>
      <c r="C9" s="12"/>
      <c r="D9" s="13" t="s">
        <v>28</v>
      </c>
      <c r="E9" s="14">
        <v>0.06</v>
      </c>
      <c r="F9" s="13">
        <v>400</v>
      </c>
      <c r="G9" s="12">
        <v>7</v>
      </c>
      <c r="H9" s="15">
        <f t="shared" si="0"/>
        <v>2800</v>
      </c>
      <c r="I9" s="14"/>
      <c r="J9" s="12"/>
      <c r="K9" s="21"/>
      <c r="L9" s="21"/>
    </row>
    <row r="10" spans="1:12" ht="18" customHeight="1">
      <c r="A10" s="10" t="s">
        <v>6</v>
      </c>
      <c r="B10" s="11" t="s">
        <v>25</v>
      </c>
      <c r="C10" s="12">
        <v>1188</v>
      </c>
      <c r="D10" s="13" t="s">
        <v>26</v>
      </c>
      <c r="E10" s="14">
        <v>0.02</v>
      </c>
      <c r="F10" s="13">
        <v>1000</v>
      </c>
      <c r="G10" s="12">
        <v>24</v>
      </c>
      <c r="H10" s="15">
        <f t="shared" si="0"/>
        <v>24000</v>
      </c>
      <c r="I10" s="14">
        <v>0.05</v>
      </c>
      <c r="J10" s="12">
        <v>59</v>
      </c>
      <c r="K10" s="21">
        <f>J10*30</f>
        <v>1770</v>
      </c>
      <c r="L10" s="21">
        <f>SUM(H10:H12)</f>
        <v>81200</v>
      </c>
    </row>
    <row r="11" spans="1:12" ht="18" customHeight="1">
      <c r="A11" s="10"/>
      <c r="B11" s="16"/>
      <c r="C11" s="12"/>
      <c r="D11" s="13" t="s">
        <v>27</v>
      </c>
      <c r="E11" s="14">
        <v>0.04</v>
      </c>
      <c r="F11" s="13">
        <v>600</v>
      </c>
      <c r="G11" s="12">
        <v>48</v>
      </c>
      <c r="H11" s="15">
        <f t="shared" si="0"/>
        <v>28800</v>
      </c>
      <c r="I11" s="14"/>
      <c r="J11" s="12"/>
      <c r="K11" s="21"/>
      <c r="L11" s="21"/>
    </row>
    <row r="12" spans="1:12" ht="18" customHeight="1">
      <c r="A12" s="10"/>
      <c r="B12" s="16"/>
      <c r="C12" s="12"/>
      <c r="D12" s="13" t="s">
        <v>28</v>
      </c>
      <c r="E12" s="14">
        <v>0.06</v>
      </c>
      <c r="F12" s="13">
        <v>400</v>
      </c>
      <c r="G12" s="12">
        <v>71</v>
      </c>
      <c r="H12" s="15">
        <f t="shared" si="0"/>
        <v>28400</v>
      </c>
      <c r="I12" s="14"/>
      <c r="J12" s="12"/>
      <c r="K12" s="21"/>
      <c r="L12" s="21"/>
    </row>
    <row r="13" spans="1:12" ht="18" customHeight="1">
      <c r="A13" s="10" t="s">
        <v>7</v>
      </c>
      <c r="B13" s="11" t="s">
        <v>39</v>
      </c>
      <c r="C13" s="12">
        <v>192</v>
      </c>
      <c r="D13" s="13" t="s">
        <v>26</v>
      </c>
      <c r="E13" s="14">
        <v>0.02</v>
      </c>
      <c r="F13" s="13">
        <v>1000</v>
      </c>
      <c r="G13" s="12">
        <v>4</v>
      </c>
      <c r="H13" s="15">
        <f t="shared" si="0"/>
        <v>4000</v>
      </c>
      <c r="I13" s="14">
        <v>0.05</v>
      </c>
      <c r="J13" s="12">
        <v>10</v>
      </c>
      <c r="K13" s="21">
        <f>J13*30</f>
        <v>300</v>
      </c>
      <c r="L13" s="21">
        <f>SUM(H13:H15)</f>
        <v>13600</v>
      </c>
    </row>
    <row r="14" spans="1:12" ht="18" customHeight="1">
      <c r="A14" s="10"/>
      <c r="B14" s="16"/>
      <c r="C14" s="12"/>
      <c r="D14" s="13" t="s">
        <v>27</v>
      </c>
      <c r="E14" s="14">
        <v>0.04</v>
      </c>
      <c r="F14" s="13">
        <v>600</v>
      </c>
      <c r="G14" s="12">
        <v>8</v>
      </c>
      <c r="H14" s="15">
        <f t="shared" si="0"/>
        <v>4800</v>
      </c>
      <c r="I14" s="14"/>
      <c r="J14" s="12"/>
      <c r="K14" s="21"/>
      <c r="L14" s="21"/>
    </row>
    <row r="15" spans="1:12" ht="18" customHeight="1">
      <c r="A15" s="10"/>
      <c r="B15" s="16"/>
      <c r="C15" s="12"/>
      <c r="D15" s="13" t="s">
        <v>28</v>
      </c>
      <c r="E15" s="14">
        <v>0.06</v>
      </c>
      <c r="F15" s="13">
        <v>400</v>
      </c>
      <c r="G15" s="12">
        <v>12</v>
      </c>
      <c r="H15" s="15">
        <f t="shared" si="0"/>
        <v>4800</v>
      </c>
      <c r="I15" s="14"/>
      <c r="J15" s="12"/>
      <c r="K15" s="21"/>
      <c r="L15" s="21"/>
    </row>
    <row r="16" spans="1:12" ht="18" customHeight="1">
      <c r="A16" s="10" t="s">
        <v>8</v>
      </c>
      <c r="B16" s="11" t="s">
        <v>39</v>
      </c>
      <c r="C16" s="12">
        <v>242</v>
      </c>
      <c r="D16" s="13" t="s">
        <v>26</v>
      </c>
      <c r="E16" s="14">
        <v>0.02</v>
      </c>
      <c r="F16" s="13">
        <v>1000</v>
      </c>
      <c r="G16" s="12">
        <v>5</v>
      </c>
      <c r="H16" s="15">
        <f t="shared" si="0"/>
        <v>5000</v>
      </c>
      <c r="I16" s="14">
        <v>0.05</v>
      </c>
      <c r="J16" s="12">
        <v>12</v>
      </c>
      <c r="K16" s="21">
        <f>J16*30</f>
        <v>360</v>
      </c>
      <c r="L16" s="21">
        <f>SUM(H16:H18)</f>
        <v>17000</v>
      </c>
    </row>
    <row r="17" spans="1:12" ht="18" customHeight="1">
      <c r="A17" s="10"/>
      <c r="B17" s="16"/>
      <c r="C17" s="12"/>
      <c r="D17" s="13" t="s">
        <v>27</v>
      </c>
      <c r="E17" s="14">
        <v>0.04</v>
      </c>
      <c r="F17" s="13">
        <v>600</v>
      </c>
      <c r="G17" s="12">
        <v>10</v>
      </c>
      <c r="H17" s="15">
        <f t="shared" si="0"/>
        <v>6000</v>
      </c>
      <c r="I17" s="14"/>
      <c r="J17" s="12"/>
      <c r="K17" s="21"/>
      <c r="L17" s="21"/>
    </row>
    <row r="18" spans="1:12" ht="18" customHeight="1">
      <c r="A18" s="10"/>
      <c r="B18" s="16"/>
      <c r="C18" s="12"/>
      <c r="D18" s="13" t="s">
        <v>28</v>
      </c>
      <c r="E18" s="14">
        <v>0.06</v>
      </c>
      <c r="F18" s="13">
        <v>400</v>
      </c>
      <c r="G18" s="12">
        <v>15</v>
      </c>
      <c r="H18" s="15">
        <f t="shared" si="0"/>
        <v>6000</v>
      </c>
      <c r="I18" s="14"/>
      <c r="J18" s="12"/>
      <c r="K18" s="21"/>
      <c r="L18" s="21"/>
    </row>
    <row r="19" spans="1:12" ht="18" customHeight="1">
      <c r="A19" s="10" t="s">
        <v>36</v>
      </c>
      <c r="B19" s="11" t="s">
        <v>39</v>
      </c>
      <c r="C19" s="16">
        <v>68</v>
      </c>
      <c r="D19" s="13" t="s">
        <v>26</v>
      </c>
      <c r="E19" s="14">
        <v>0.02</v>
      </c>
      <c r="F19" s="13">
        <v>1000</v>
      </c>
      <c r="G19" s="12">
        <v>1</v>
      </c>
      <c r="H19" s="15">
        <f t="shared" si="0"/>
        <v>1000</v>
      </c>
      <c r="I19" s="14">
        <v>0.05</v>
      </c>
      <c r="J19" s="12">
        <v>3</v>
      </c>
      <c r="K19" s="21">
        <f>J19*30</f>
        <v>90</v>
      </c>
      <c r="L19" s="21">
        <f>SUM(H19:H21)</f>
        <v>4400</v>
      </c>
    </row>
    <row r="20" spans="1:12" ht="18" customHeight="1">
      <c r="A20" s="10"/>
      <c r="B20" s="16"/>
      <c r="C20" s="16"/>
      <c r="D20" s="13" t="s">
        <v>27</v>
      </c>
      <c r="E20" s="14">
        <v>0.04</v>
      </c>
      <c r="F20" s="13">
        <v>600</v>
      </c>
      <c r="G20" s="16">
        <v>3</v>
      </c>
      <c r="H20" s="15">
        <f t="shared" si="0"/>
        <v>1800</v>
      </c>
      <c r="I20" s="14"/>
      <c r="J20" s="12"/>
      <c r="K20" s="21"/>
      <c r="L20" s="21"/>
    </row>
    <row r="21" spans="1:12" ht="18" customHeight="1">
      <c r="A21" s="10"/>
      <c r="B21" s="16"/>
      <c r="C21" s="16"/>
      <c r="D21" s="13" t="s">
        <v>28</v>
      </c>
      <c r="E21" s="14">
        <v>0.06</v>
      </c>
      <c r="F21" s="13">
        <v>400</v>
      </c>
      <c r="G21" s="16">
        <v>4</v>
      </c>
      <c r="H21" s="15">
        <f t="shared" si="0"/>
        <v>1600</v>
      </c>
      <c r="I21" s="14"/>
      <c r="J21" s="12"/>
      <c r="K21" s="21"/>
      <c r="L21" s="21"/>
    </row>
    <row r="22" spans="1:12" ht="18" customHeight="1">
      <c r="A22" s="10" t="s">
        <v>40</v>
      </c>
      <c r="B22" s="11" t="s">
        <v>25</v>
      </c>
      <c r="C22" s="16">
        <v>1127</v>
      </c>
      <c r="D22" s="13" t="s">
        <v>26</v>
      </c>
      <c r="E22" s="14">
        <v>0.02</v>
      </c>
      <c r="F22" s="13">
        <v>1000</v>
      </c>
      <c r="G22" s="12">
        <v>23</v>
      </c>
      <c r="H22" s="15">
        <f t="shared" si="0"/>
        <v>23000</v>
      </c>
      <c r="I22" s="14">
        <v>0.05</v>
      </c>
      <c r="J22" s="12">
        <v>56</v>
      </c>
      <c r="K22" s="21">
        <f>J22*30</f>
        <v>1680</v>
      </c>
      <c r="L22" s="21">
        <f>SUM(H22:H24)</f>
        <v>77200</v>
      </c>
    </row>
    <row r="23" spans="1:12" ht="18" customHeight="1">
      <c r="A23" s="10"/>
      <c r="B23" s="16"/>
      <c r="C23" s="16"/>
      <c r="D23" s="13" t="s">
        <v>27</v>
      </c>
      <c r="E23" s="14">
        <v>0.04</v>
      </c>
      <c r="F23" s="13">
        <v>600</v>
      </c>
      <c r="G23" s="16">
        <v>45</v>
      </c>
      <c r="H23" s="15">
        <f t="shared" si="0"/>
        <v>27000</v>
      </c>
      <c r="I23" s="14"/>
      <c r="J23" s="12"/>
      <c r="K23" s="21"/>
      <c r="L23" s="21"/>
    </row>
    <row r="24" spans="1:12" ht="18" customHeight="1">
      <c r="A24" s="10"/>
      <c r="B24" s="16"/>
      <c r="C24" s="16"/>
      <c r="D24" s="13" t="s">
        <v>28</v>
      </c>
      <c r="E24" s="14">
        <v>0.06</v>
      </c>
      <c r="F24" s="13">
        <v>400</v>
      </c>
      <c r="G24" s="16">
        <v>68</v>
      </c>
      <c r="H24" s="15">
        <f t="shared" si="0"/>
        <v>27200</v>
      </c>
      <c r="I24" s="14"/>
      <c r="J24" s="12"/>
      <c r="K24" s="21"/>
      <c r="L24" s="21"/>
    </row>
    <row r="25" spans="1:12" ht="18" customHeight="1">
      <c r="A25" s="10" t="s">
        <v>41</v>
      </c>
      <c r="B25" s="11" t="s">
        <v>39</v>
      </c>
      <c r="C25" s="16">
        <v>107</v>
      </c>
      <c r="D25" s="13" t="s">
        <v>26</v>
      </c>
      <c r="E25" s="14">
        <v>0.02</v>
      </c>
      <c r="F25" s="13">
        <v>1000</v>
      </c>
      <c r="G25" s="12">
        <v>2</v>
      </c>
      <c r="H25" s="15">
        <f t="shared" si="0"/>
        <v>2000</v>
      </c>
      <c r="I25" s="14">
        <v>0.05</v>
      </c>
      <c r="J25" s="12">
        <v>5</v>
      </c>
      <c r="K25" s="21">
        <f>J25*30</f>
        <v>150</v>
      </c>
      <c r="L25" s="21">
        <f>SUM(H25:H27)</f>
        <v>6800</v>
      </c>
    </row>
    <row r="26" spans="1:12" ht="18" customHeight="1">
      <c r="A26" s="10"/>
      <c r="B26" s="16"/>
      <c r="C26" s="16"/>
      <c r="D26" s="13" t="s">
        <v>27</v>
      </c>
      <c r="E26" s="14">
        <v>0.04</v>
      </c>
      <c r="F26" s="13">
        <v>600</v>
      </c>
      <c r="G26" s="16">
        <v>4</v>
      </c>
      <c r="H26" s="15">
        <f t="shared" si="0"/>
        <v>2400</v>
      </c>
      <c r="I26" s="14"/>
      <c r="J26" s="12"/>
      <c r="K26" s="21"/>
      <c r="L26" s="21"/>
    </row>
    <row r="27" spans="1:12" ht="18" customHeight="1">
      <c r="A27" s="10"/>
      <c r="B27" s="16"/>
      <c r="C27" s="16"/>
      <c r="D27" s="13" t="s">
        <v>28</v>
      </c>
      <c r="E27" s="14">
        <v>0.06</v>
      </c>
      <c r="F27" s="13">
        <v>400</v>
      </c>
      <c r="G27" s="16">
        <v>6</v>
      </c>
      <c r="H27" s="15">
        <f t="shared" si="0"/>
        <v>2400</v>
      </c>
      <c r="I27" s="14"/>
      <c r="J27" s="12"/>
      <c r="K27" s="21"/>
      <c r="L27" s="21"/>
    </row>
    <row r="28" spans="1:12" ht="21.75" customHeight="1">
      <c r="A28" s="13" t="s">
        <v>29</v>
      </c>
      <c r="B28" s="13"/>
      <c r="C28" s="16">
        <f>SUM(C4:C27)</f>
        <v>3352</v>
      </c>
      <c r="D28" s="13"/>
      <c r="E28" s="14"/>
      <c r="F28" s="13"/>
      <c r="G28" s="16">
        <f>SUM(G4:G27)</f>
        <v>405</v>
      </c>
      <c r="H28" s="15">
        <f>SUM(H4:H27)</f>
        <v>229400</v>
      </c>
      <c r="I28" s="14"/>
      <c r="J28" s="12">
        <f>SUM(J4:J27)</f>
        <v>167</v>
      </c>
      <c r="K28" s="21">
        <f>SUM(K4:K27)</f>
        <v>5010</v>
      </c>
      <c r="L28" s="21">
        <f>SUM(L4:L27)</f>
        <v>229400</v>
      </c>
    </row>
    <row r="29" spans="1:12" ht="24" customHeight="1">
      <c r="A29" s="17" t="s">
        <v>30</v>
      </c>
      <c r="B29" s="17"/>
      <c r="C29" s="17"/>
      <c r="D29" s="17"/>
      <c r="E29" s="17"/>
      <c r="F29" s="17"/>
      <c r="G29" s="17"/>
      <c r="H29" s="18">
        <v>234410</v>
      </c>
      <c r="I29" s="18"/>
      <c r="J29" s="18"/>
      <c r="K29" s="18"/>
      <c r="L29" s="18"/>
    </row>
  </sheetData>
  <sheetProtection/>
  <mergeCells count="66">
    <mergeCell ref="A1:L1"/>
    <mergeCell ref="D2:H2"/>
    <mergeCell ref="I2:J2"/>
    <mergeCell ref="A29:G29"/>
    <mergeCell ref="H29:L29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I4:I6"/>
    <mergeCell ref="I7:I9"/>
    <mergeCell ref="I10:I12"/>
    <mergeCell ref="I13:I15"/>
    <mergeCell ref="I16:I18"/>
    <mergeCell ref="I19:I21"/>
    <mergeCell ref="I22:I24"/>
    <mergeCell ref="I25:I27"/>
    <mergeCell ref="J4:J6"/>
    <mergeCell ref="J7:J9"/>
    <mergeCell ref="J10:J12"/>
    <mergeCell ref="J13:J15"/>
    <mergeCell ref="J16:J18"/>
    <mergeCell ref="J19:J21"/>
    <mergeCell ref="J22:J24"/>
    <mergeCell ref="J25:J27"/>
    <mergeCell ref="K2:K3"/>
    <mergeCell ref="K4:K6"/>
    <mergeCell ref="K7:K9"/>
    <mergeCell ref="K10:K12"/>
    <mergeCell ref="K13:K15"/>
    <mergeCell ref="K16:K18"/>
    <mergeCell ref="K19:K21"/>
    <mergeCell ref="K22:K24"/>
    <mergeCell ref="K25:K27"/>
    <mergeCell ref="L2:L3"/>
    <mergeCell ref="L4:L6"/>
    <mergeCell ref="L7:L9"/>
    <mergeCell ref="L10:L12"/>
    <mergeCell ref="L13:L15"/>
    <mergeCell ref="L16:L18"/>
    <mergeCell ref="L19:L21"/>
    <mergeCell ref="L22:L24"/>
    <mergeCell ref="L25:L27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workbookViewId="0" topLeftCell="A1">
      <selection activeCell="H5" sqref="H5"/>
    </sheetView>
  </sheetViews>
  <sheetFormatPr defaultColWidth="9.00390625" defaultRowHeight="14.25"/>
  <cols>
    <col min="1" max="1" width="24.00390625" style="0" customWidth="1"/>
    <col min="2" max="2" width="18.00390625" style="0" customWidth="1"/>
    <col min="3" max="3" width="23.875" style="0" customWidth="1"/>
    <col min="4" max="4" width="25.50390625" style="0" customWidth="1"/>
  </cols>
  <sheetData>
    <row r="1" spans="1:4" ht="75" customHeight="1">
      <c r="A1" s="2" t="s">
        <v>42</v>
      </c>
      <c r="B1" s="2"/>
      <c r="C1" s="2"/>
      <c r="D1" s="2"/>
    </row>
    <row r="2" spans="1:4" s="1" customFormat="1" ht="63" customHeight="1">
      <c r="A2" s="3" t="s">
        <v>43</v>
      </c>
      <c r="B2" s="3" t="s">
        <v>23</v>
      </c>
      <c r="C2" s="4" t="s">
        <v>44</v>
      </c>
      <c r="D2" s="4" t="s">
        <v>18</v>
      </c>
    </row>
    <row r="3" spans="1:4" ht="49.5" customHeight="1">
      <c r="A3" s="5" t="s">
        <v>45</v>
      </c>
      <c r="B3" s="5">
        <v>40</v>
      </c>
      <c r="C3" s="5">
        <v>4</v>
      </c>
      <c r="D3" s="5">
        <v>120</v>
      </c>
    </row>
    <row r="4" spans="1:4" ht="78.75" customHeight="1">
      <c r="A4" s="6" t="s">
        <v>46</v>
      </c>
      <c r="B4" s="5">
        <v>176</v>
      </c>
      <c r="C4" s="5">
        <v>18</v>
      </c>
      <c r="D4" s="5">
        <v>540</v>
      </c>
    </row>
    <row r="5" spans="1:4" ht="49.5" customHeight="1">
      <c r="A5" s="5" t="s">
        <v>47</v>
      </c>
      <c r="B5" s="5">
        <v>78</v>
      </c>
      <c r="C5" s="5">
        <v>8</v>
      </c>
      <c r="D5" s="5">
        <v>240</v>
      </c>
    </row>
    <row r="6" spans="1:4" ht="49.5" customHeight="1">
      <c r="A6" s="5" t="s">
        <v>48</v>
      </c>
      <c r="B6" s="5">
        <v>24</v>
      </c>
      <c r="C6" s="5">
        <v>2</v>
      </c>
      <c r="D6" s="5">
        <v>60</v>
      </c>
    </row>
    <row r="7" spans="1:4" ht="49.5" customHeight="1">
      <c r="A7" s="5" t="s">
        <v>49</v>
      </c>
      <c r="B7" s="5">
        <v>62</v>
      </c>
      <c r="C7" s="5">
        <v>6</v>
      </c>
      <c r="D7" s="5">
        <v>180</v>
      </c>
    </row>
    <row r="8" spans="1:4" ht="49.5" customHeight="1">
      <c r="A8" s="5" t="s">
        <v>29</v>
      </c>
      <c r="B8" s="5">
        <v>382</v>
      </c>
      <c r="C8" s="5">
        <v>38</v>
      </c>
      <c r="D8" s="5">
        <v>1140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zhoujingyan</cp:lastModifiedBy>
  <cp:lastPrinted>2018-06-05T01:19:06Z</cp:lastPrinted>
  <dcterms:created xsi:type="dcterms:W3CDTF">2007-10-23T08:36:42Z</dcterms:created>
  <dcterms:modified xsi:type="dcterms:W3CDTF">2022-10-24T08:07:19Z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5A8DC2C57FAB4E12834C3B7776F67471</vt:lpwstr>
  </property>
</Properties>
</file>